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993D580B-6C4C-45C8-A6E8-503649D1CD1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<sst xmlns="http://schemas.openxmlformats.org/spreadsheetml/2006/main" count="54" uniqueCount="46">
  <si>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</si>
  <si>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</si>
  <si>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</si>
  <si>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</si>
  <si>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</si>
  <si>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</si>
  <si>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</si>
  <si>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</si>
  <si>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</si>
  <si>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</si>
  <si>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</si>
  <si>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</si>
  <si>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</si>
  <si>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</si>
  <si>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</si>
  <si>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</si>
  <si>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</si>
  <si>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</si>
  <si>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</si>
  <si>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</si>
  <si>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</si>
  <si>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</si>
  <si>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</si>
  <si>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</si>
  <si>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</si>
  <si>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</si>
  <si>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</si>
  <si>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</si>
  <si>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</si>
  <si>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</si>
  <si>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</si>
  <si>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</si>
  <si>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</si>
  <si>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</si>
  <si>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</si>
  <si>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</si>
  <si>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</si>
  <si>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42 ATG 309</t>
  </si>
  <si>
    <t>AĞRI DOĞUBEYAZIT / SEFERİ</t>
  </si>
  <si>
    <t>ZİRVE ÇATI HARUN BULDUK</t>
  </si>
  <si>
    <t>AD BLUE</t>
  </si>
  <si>
    <t>BAYRAMLAR İNŞAAT</t>
  </si>
  <si>
    <t>17,05,2024</t>
  </si>
  <si>
    <t>HANİBABA PROFİL</t>
  </si>
  <si>
    <t>TESLİM ALINAN PARA</t>
  </si>
  <si>
    <t>EKSİK KALAN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</si>
</sst>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7" zoomScaleNormal="100" zoomScaleSheetLayoutView="100" workbookViewId="0">
      <selection activeCell="J39" sqref="J3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36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45432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41</v>
      </c>
      <c r="B5" s="49"/>
      <c r="C5" s="10" t="s">
        <v>42</v>
      </c>
      <c r="D5" s="11"/>
      <c r="E5" s="12">
        <v>32425</v>
      </c>
      <c r="F5" s="1"/>
      <c r="G5" s="13" t="str">
        <f t="shared" ref="G5" si="0">IF(A5="","",(A5))</f>
        <v>BAYRAMLAR İNŞAAT</v>
      </c>
      <c r="H5" s="12"/>
      <c r="I5" s="12">
        <v>32425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50</v>
      </c>
      <c r="S5" s="43">
        <v>2</v>
      </c>
      <c r="T5" s="43"/>
      <c r="U5" s="43"/>
      <c r="V5" s="43"/>
      <c r="W5" s="43"/>
      <c r="X5" s="43"/>
      <c r="Y5" s="44"/>
      <c r="Z5" s="36"/>
      <c r="AA5" s="47">
        <f>SUM(P5:Y5)*N5</f>
        <v>50400</v>
      </c>
    </row>
    <row r="6" spans="1:27" ht="15" customHeight="1" x14ac:dyDescent="0.35">
      <c r="A6" s="48" t="s">
        <v>43</v>
      </c>
      <c r="B6" s="49"/>
      <c r="C6" s="10" t="s">
        <v>42</v>
      </c>
      <c r="D6" s="11"/>
      <c r="E6" s="12">
        <v>97950</v>
      </c>
      <c r="F6" s="1"/>
      <c r="G6" s="13" t="str">
        <f>IF(A6="","",(A6))</f>
        <v>HANİBABA PROFİL</v>
      </c>
      <c r="H6" s="12">
        <v>97950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100</v>
      </c>
      <c r="Q6" s="43">
        <v>100</v>
      </c>
      <c r="R6" s="43">
        <v>26</v>
      </c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22600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73000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37</v>
      </c>
      <c r="C22" s="27"/>
      <c r="D22" s="16" t="s">
        <v>17</v>
      </c>
      <c r="E22" s="17">
        <f>SUM(E5:E21)</f>
        <v>130375</v>
      </c>
      <c r="F22" s="1"/>
      <c r="G22" s="16" t="s">
        <v>17</v>
      </c>
      <c r="H22" s="17">
        <f>SUM(H5:H21)</f>
        <v>103950</v>
      </c>
      <c r="I22" s="17">
        <f>SUM(I5:I21)</f>
        <v>32425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26078</v>
      </c>
      <c r="D25" s="18">
        <v>28587</v>
      </c>
      <c r="E25" s="19">
        <f>IF(C25="","",SUM(D25-C25))</f>
        <v>2509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7680</v>
      </c>
      <c r="D26" s="21"/>
      <c r="E26" s="20">
        <f>IF(C26="","",SUM(C26/E25))</f>
        <v>3.060980470306895</v>
      </c>
      <c r="F26" s="1"/>
      <c r="G26" s="11" t="s">
        <v>26</v>
      </c>
      <c r="H26" s="12">
        <v>7680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30320</v>
      </c>
      <c r="D27" s="21"/>
      <c r="E27" s="22">
        <f>SUM(C27/E22)</f>
        <v>0.23255992329817834</v>
      </c>
      <c r="F27" s="1"/>
      <c r="G27" s="11" t="s">
        <v>28</v>
      </c>
      <c r="H27" s="12">
        <v>920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39</v>
      </c>
      <c r="H28" s="12">
        <v>21500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 t="s">
        <v>40</v>
      </c>
      <c r="H29" s="12">
        <v>220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30320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73630</v>
      </c>
      <c r="D36" s="1"/>
      <c r="E36" s="1"/>
      <c r="F36" s="1"/>
      <c r="G36" s="26" t="s">
        <v>31</v>
      </c>
      <c r="H36" s="15">
        <f>IF(H33="","",SUM(H22-H33))</f>
        <v>73630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36</v>
      </c>
      <c r="B38" s="58"/>
      <c r="C38" s="1"/>
      <c r="D38" s="1"/>
      <c r="E38" s="1"/>
      <c r="F38" s="1"/>
      <c r="G38" s="26" t="s">
        <v>44</v>
      </c>
      <c r="H38" s="15">
        <v>73000</v>
      </c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45</v>
      </c>
      <c r="H40" s="15">
        <v>630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2024-05-20T06:56:40Z</cp:lastPrinted>
  <dcterms:created xsi:type="dcterms:W3CDTF">2022-08-24T05:29:34Z</dcterms:created>
  <dcterms:modified xsi:type="dcterms:W3CDTF">2024-05-20T09:40:11Z</dcterms:modified>
</cp:coreProperties>
</file>